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ZZ\dbms\PG源码的的研究\我的研究\2026-07-24-统计信息.txt\2026-08-28-设计测试\提交\"/>
    </mc:Choice>
  </mc:AlternateContent>
  <bookViews>
    <workbookView xWindow="0" yWindow="0" windowWidth="23040" windowHeight="10320" tabRatio="673"/>
  </bookViews>
  <sheets>
    <sheet name="scan_mcv performance comparison" sheetId="3" r:id="rId1"/>
    <sheet name="v0&amp;v4-enable_material-on" sheetId="4" r:id="rId2"/>
    <sheet name="v0-explain-enable_material-off" sheetId="1" r:id="rId3"/>
    <sheet name="v4-explain-enable_material-off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3" l="1"/>
  <c r="J25" i="4"/>
  <c r="J26" i="4"/>
  <c r="I14" i="3"/>
  <c r="F14" i="3"/>
  <c r="G14" i="3"/>
  <c r="H14" i="3"/>
  <c r="K14" i="3"/>
  <c r="J14" i="3"/>
  <c r="E14" i="3"/>
  <c r="C14" i="3"/>
  <c r="D14" i="3"/>
  <c r="B14" i="3"/>
  <c r="L8" i="2"/>
  <c r="K8" i="2"/>
  <c r="L7" i="2"/>
  <c r="K7" i="2"/>
  <c r="L6" i="2"/>
  <c r="K6" i="2"/>
  <c r="L5" i="2"/>
  <c r="K5" i="2"/>
  <c r="L4" i="2"/>
  <c r="K4" i="2"/>
  <c r="L3" i="2"/>
  <c r="L9" i="2" s="1"/>
  <c r="K3" i="2"/>
  <c r="K9" i="2" s="1"/>
  <c r="L9" i="1"/>
  <c r="K9" i="1"/>
  <c r="K4" i="1"/>
  <c r="L4" i="1"/>
  <c r="K5" i="1"/>
  <c r="L5" i="1"/>
  <c r="K6" i="1"/>
  <c r="L6" i="1"/>
  <c r="K7" i="1"/>
  <c r="L7" i="1"/>
  <c r="K8" i="1"/>
  <c r="L8" i="1"/>
  <c r="L3" i="1"/>
  <c r="K3" i="1"/>
  <c r="J9" i="1"/>
  <c r="I9" i="1"/>
  <c r="H9" i="1"/>
  <c r="G9" i="1"/>
  <c r="F9" i="1"/>
  <c r="F10" i="1" s="1"/>
  <c r="E9" i="1"/>
  <c r="E10" i="1" s="1"/>
  <c r="D9" i="1"/>
  <c r="C9" i="1"/>
  <c r="F10" i="2"/>
  <c r="E10" i="2"/>
  <c r="D9" i="2"/>
  <c r="E9" i="2"/>
  <c r="F9" i="2"/>
  <c r="G9" i="2"/>
  <c r="H9" i="2"/>
  <c r="I9" i="2"/>
  <c r="J9" i="2"/>
  <c r="C9" i="2"/>
</calcChain>
</file>

<file path=xl/sharedStrings.xml><?xml version="1.0" encoding="utf-8"?>
<sst xmlns="http://schemas.openxmlformats.org/spreadsheetml/2006/main" count="258" uniqueCount="56">
  <si>
    <t>v0.t_mcv_1=t1,=t_mcv_2=t2,=t_mcv_3=t3.sql.out</t>
    <phoneticPr fontId="1" type="noConversion"/>
  </si>
  <si>
    <t>Planning
Time</t>
    <phoneticPr fontId="1" type="noConversion"/>
  </si>
  <si>
    <t>Execution
Time</t>
    <phoneticPr fontId="1" type="noConversion"/>
  </si>
  <si>
    <t>plan_tree</t>
    <phoneticPr fontId="1" type="noConversion"/>
  </si>
  <si>
    <t xml:space="preserve"> Nested Loop
   -&gt;  Nested Loop
         -&gt;  Seq Scan on t_mcv_1 t1
         -&gt;  Seq Scan on t_mcv_2 t2
   -&gt;  Seq Scan on t_mcv_3 t3</t>
    <phoneticPr fontId="1" type="noConversion"/>
  </si>
  <si>
    <t>Nested Loop  
   -&gt;  Nested Loop  
         -&gt;  Seq Scan on t_mcv_1 t1
         -&gt;  Seq Scan on t_mcv_2 t2
   -&gt;  Seq Scan on t_mcv_3 t3</t>
    <phoneticPr fontId="1" type="noConversion"/>
  </si>
  <si>
    <t>v0.t_mcv_1=t1,=t_mcv_3=t3,=t_mcv_2=t2.sql.out</t>
    <phoneticPr fontId="1" type="noConversion"/>
  </si>
  <si>
    <t>Nested Loop  
   -&gt;  Nested Loop  
         -&gt;  Seq Scan on t_mcv_1 t1
         -&gt;  Seq Scan on t_mcv_3 t3
   -&gt;  Seq Scan on t_mcv_2 t2</t>
    <phoneticPr fontId="1" type="noConversion"/>
  </si>
  <si>
    <t>v0.t_mcv_2=t2,=t_mcv_1=t1,=t_mcv_3=t3.sql.out</t>
    <phoneticPr fontId="1" type="noConversion"/>
  </si>
  <si>
    <t xml:space="preserve"> Nested Loop
   -&gt;  Nested Loop
         -&gt;  Seq Scan on t_mcv_2 t2
         -&gt;  Seq Scan on t_mcv_1 t1
   -&gt;  Seq Scan on t_mcv_3 t3</t>
    <phoneticPr fontId="1" type="noConversion"/>
  </si>
  <si>
    <t>v0.t_mcv_2=t2,=t_mcv_3=t3,=t_mcv_1=t1.sql.out</t>
    <phoneticPr fontId="1" type="noConversion"/>
  </si>
  <si>
    <t xml:space="preserve"> Nested Loop
   -&gt;  Nested Loop
         -&gt;  Seq Scan on t_mcv_2 t2
         -&gt;  Seq Scan on t_mcv_3 t3
   -&gt;  Seq Scan on t_mcv_1 t1</t>
    <phoneticPr fontId="1" type="noConversion"/>
  </si>
  <si>
    <t>v0.t_mcv_3=t3,=t_mcv_1=t1,=t_mcv_2=t2.sql.out</t>
    <phoneticPr fontId="1" type="noConversion"/>
  </si>
  <si>
    <t>Nested Loop
   -&gt;  Nested Loop
         -&gt;  Seq Scan on t_mcv_3 t3
         -&gt;  Seq Scan on t_mcv_1 t1
   -&gt;  Seq Scan on t_mcv_2 t2</t>
    <phoneticPr fontId="1" type="noConversion"/>
  </si>
  <si>
    <t>v0.t_mcv_3=t3,=t_mcv_2=t2,=t_mcv_1=t1.sql.out</t>
    <phoneticPr fontId="1" type="noConversion"/>
  </si>
  <si>
    <t xml:space="preserve"> Nested Loop
   -&gt;  Nested Loop
         -&gt;  Seq Scan on t_mcv_3 t3
         -&gt;  Seq Scan on t_mcv_2 t2
   -&gt;  Seq Scan on t_mcv_1 t1</t>
    <phoneticPr fontId="1" type="noConversion"/>
  </si>
  <si>
    <t>v4.t_mcv_1=t1,=t_mcv_2=t2,=t_mcv_3=t3.sql.out</t>
    <phoneticPr fontId="1" type="noConversion"/>
  </si>
  <si>
    <t>v4.t_mcv_1=t1,=t_mcv_3=t3,=t_mcv_2=t2.sql.out</t>
    <phoneticPr fontId="1" type="noConversion"/>
  </si>
  <si>
    <t>v4.t_mcv_2=t2,=t_mcv_1=t1,=t_mcv_3=t3.sql.out</t>
    <phoneticPr fontId="1" type="noConversion"/>
  </si>
  <si>
    <t>v4.t_mcv_2=t2,=t_mcv_3=t3,=t_mcv_1=t1.sql.out</t>
    <phoneticPr fontId="1" type="noConversion"/>
  </si>
  <si>
    <t>v4.t_mcv_3=t3,=t_mcv_1=t1,=t_mcv_2=t2.sql.out</t>
    <phoneticPr fontId="1" type="noConversion"/>
  </si>
  <si>
    <t>v4.t_mcv_3=t3,=t_mcv_2=t2,=t_mcv_1=t1.sql.out</t>
    <phoneticPr fontId="1" type="noConversion"/>
  </si>
  <si>
    <t>AVG</t>
    <phoneticPr fontId="1" type="noConversion"/>
  </si>
  <si>
    <t>FIRST</t>
    <phoneticPr fontId="1" type="noConversion"/>
  </si>
  <si>
    <t>CASE</t>
    <phoneticPr fontId="1" type="noConversion"/>
  </si>
  <si>
    <t>5000</t>
    <phoneticPr fontId="1" type="noConversion"/>
  </si>
  <si>
    <t>1st</t>
    <phoneticPr fontId="1" type="noConversion"/>
  </si>
  <si>
    <t>v4</t>
  </si>
  <si>
    <t>v4</t>
    <phoneticPr fontId="1" type="noConversion"/>
  </si>
  <si>
    <t>v0</t>
  </si>
  <si>
    <t>v0</t>
    <phoneticPr fontId="1" type="noConversion"/>
  </si>
  <si>
    <t>1000</t>
    <phoneticPr fontId="1" type="noConversion"/>
  </si>
  <si>
    <t>2000</t>
    <phoneticPr fontId="1" type="noConversion"/>
  </si>
  <si>
    <t>3000</t>
    <phoneticPr fontId="1" type="noConversion"/>
  </si>
  <si>
    <t>t_mcv_1=t1,=t_mcv_2=t2,=t_mcv_3=t3</t>
  </si>
  <si>
    <t>sql</t>
  </si>
  <si>
    <t>out:time=5</t>
  </si>
  <si>
    <t>out:time=2</t>
  </si>
  <si>
    <t>out:time=4</t>
  </si>
  <si>
    <t>t_mcv_1=t1,=t_mcv_3=t3,=t_mcv_2=t2</t>
  </si>
  <si>
    <t>t_mcv_2=t2,=t_mcv_1=t1,=t_mcv_3=t3</t>
  </si>
  <si>
    <t>out:time=6</t>
  </si>
  <si>
    <t>out:time=3</t>
  </si>
  <si>
    <t>t_mcv_2=t2,=t_mcv_3=t3,=t_mcv_1=t1</t>
  </si>
  <si>
    <t>t_mcv_3=t3,=t_mcv_1=t1,=t_mcv_2=t2</t>
  </si>
  <si>
    <t>t_mcv_3=t3,=t_mcv_2=t2,=t_mcv_1=t1</t>
  </si>
  <si>
    <t>out:time=10</t>
  </si>
  <si>
    <t>out:time=1</t>
  </si>
  <si>
    <t>out:time=12</t>
  </si>
  <si>
    <t>total-cost</t>
    <phoneticPr fontId="1" type="noConversion"/>
  </si>
  <si>
    <t>avg</t>
    <phoneticPr fontId="1" type="noConversion"/>
  </si>
  <si>
    <t>non-1st</t>
    <phoneticPr fontId="1" type="noConversion"/>
  </si>
  <si>
    <t>no-1st avg</t>
    <phoneticPr fontId="1" type="noConversion"/>
  </si>
  <si>
    <t>non-1st-AVG</t>
    <phoneticPr fontId="1" type="noConversion"/>
  </si>
  <si>
    <t>100
(default)</t>
    <phoneticPr fontId="1" type="noConversion"/>
  </si>
  <si>
    <t>target-value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</si>
</sst>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0_);[Red]\(0.000\)"/>
    <numFmt numFmtId="178" formatCode="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i/>
      <u/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77" fontId="3" fillId="0" borderId="1" xfId="0" applyNumberFormat="1" applyFont="1" applyBorder="1">
      <alignment vertical="center"/>
    </xf>
    <xf numFmtId="177" fontId="0" fillId="2" borderId="1" xfId="0" applyNumberFormat="1" applyFill="1" applyBorder="1">
      <alignment vertical="center"/>
    </xf>
    <xf numFmtId="177" fontId="0" fillId="3" borderId="1" xfId="0" applyNumberFormat="1" applyFill="1" applyBorder="1">
      <alignment vertical="center"/>
    </xf>
    <xf numFmtId="177" fontId="0" fillId="4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>
      <alignment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quotePrefix="1" applyFill="1" applyBorder="1">
      <alignment vertical="center"/>
    </xf>
    <xf numFmtId="0" fontId="0" fillId="5" borderId="1" xfId="0" quotePrefix="1" applyFill="1" applyBorder="1" applyAlignment="1">
      <alignment vertical="center" wrapText="1"/>
    </xf>
    <xf numFmtId="178" fontId="0" fillId="0" borderId="6" xfId="0" applyNumberForma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I25" sqref="I25"/>
    </sheetView>
  </sheetViews>
  <sheetFormatPr defaultRowHeight="14.4" x14ac:dyDescent="0.25"/>
  <cols>
    <col min="1" max="1" width="12.77734375" bestFit="1" customWidth="1"/>
    <col min="2" max="3" width="8.5546875" bestFit="1" customWidth="1"/>
    <col min="4" max="5" width="9" bestFit="1" customWidth="1"/>
    <col min="6" max="6" width="13.88671875" bestFit="1" customWidth="1"/>
    <col min="7" max="8" width="8.5546875" bestFit="1" customWidth="1"/>
    <col min="9" max="9" width="9" customWidth="1"/>
    <col min="10" max="11" width="8.5546875" bestFit="1" customWidth="1"/>
  </cols>
  <sheetData>
    <row r="1" spans="1:12" x14ac:dyDescent="0.25">
      <c r="A1" s="13"/>
      <c r="B1" s="21" t="s">
        <v>28</v>
      </c>
      <c r="C1" s="21"/>
      <c r="D1" s="21"/>
      <c r="E1" s="21" t="s">
        <v>30</v>
      </c>
      <c r="F1" s="21"/>
      <c r="G1" s="21"/>
      <c r="H1" s="21"/>
      <c r="I1" s="21"/>
      <c r="J1" s="21"/>
      <c r="K1" s="21"/>
    </row>
    <row r="2" spans="1:12" ht="28.8" x14ac:dyDescent="0.25">
      <c r="A2" s="13" t="s">
        <v>55</v>
      </c>
      <c r="B2" s="13">
        <v>1</v>
      </c>
      <c r="C2" s="22" t="s">
        <v>25</v>
      </c>
      <c r="D2" s="13">
        <v>9999</v>
      </c>
      <c r="E2" s="13">
        <v>1</v>
      </c>
      <c r="F2" s="23" t="s">
        <v>54</v>
      </c>
      <c r="G2" s="22" t="s">
        <v>31</v>
      </c>
      <c r="H2" s="22" t="s">
        <v>32</v>
      </c>
      <c r="I2" s="22" t="s">
        <v>33</v>
      </c>
      <c r="J2" s="22" t="s">
        <v>25</v>
      </c>
      <c r="K2" s="13">
        <v>9999</v>
      </c>
    </row>
    <row r="3" spans="1:12" x14ac:dyDescent="0.25">
      <c r="A3" s="13" t="s">
        <v>26</v>
      </c>
      <c r="B3" s="11">
        <v>35.243000000000002</v>
      </c>
      <c r="C3" s="11">
        <v>33.558</v>
      </c>
      <c r="D3" s="11">
        <v>31.916</v>
      </c>
      <c r="E3" s="11">
        <v>25.542999999999999</v>
      </c>
      <c r="F3" s="11">
        <v>23.196000000000002</v>
      </c>
      <c r="G3" s="11">
        <v>24.460999999999999</v>
      </c>
      <c r="H3" s="11">
        <v>27.446000000000002</v>
      </c>
      <c r="I3" s="11">
        <v>32.799999999999997</v>
      </c>
      <c r="J3" s="11">
        <v>51.505000000000003</v>
      </c>
      <c r="K3" s="11">
        <v>32.878</v>
      </c>
    </row>
    <row r="4" spans="1:12" x14ac:dyDescent="0.25">
      <c r="A4" s="13"/>
      <c r="B4" s="11"/>
      <c r="C4" s="11"/>
      <c r="D4" s="11"/>
      <c r="E4" s="11"/>
      <c r="F4" s="11"/>
      <c r="G4" s="11"/>
      <c r="H4" s="11"/>
      <c r="I4" s="5"/>
      <c r="J4" s="11"/>
      <c r="K4" s="11"/>
    </row>
    <row r="5" spans="1:12" x14ac:dyDescent="0.25">
      <c r="A5" s="21" t="s">
        <v>51</v>
      </c>
      <c r="B5" s="11">
        <v>10.051</v>
      </c>
      <c r="C5" s="11">
        <v>10.391</v>
      </c>
      <c r="D5" s="11">
        <v>9.5210000000000008</v>
      </c>
      <c r="E5" s="11">
        <v>1.1719999999999999</v>
      </c>
      <c r="F5" s="11">
        <v>1.2130000000000001</v>
      </c>
      <c r="G5" s="11">
        <v>1.2410000000000001</v>
      </c>
      <c r="H5" s="11">
        <v>2.0920000000000001</v>
      </c>
      <c r="I5" s="11">
        <v>2.911</v>
      </c>
      <c r="J5" s="11">
        <v>4.9409999999999998</v>
      </c>
      <c r="K5" s="11">
        <v>9.7089999999999996</v>
      </c>
      <c r="L5" s="24">
        <v>1</v>
      </c>
    </row>
    <row r="6" spans="1:12" x14ac:dyDescent="0.25">
      <c r="A6" s="21"/>
      <c r="B6" s="11">
        <v>10.592000000000001</v>
      </c>
      <c r="C6" s="11">
        <v>9.35</v>
      </c>
      <c r="D6" s="11">
        <v>9.8279999999999994</v>
      </c>
      <c r="E6" s="11">
        <v>0.995</v>
      </c>
      <c r="F6" s="11">
        <v>1.724</v>
      </c>
      <c r="G6" s="11">
        <v>1.129</v>
      </c>
      <c r="H6" s="11">
        <v>2.161</v>
      </c>
      <c r="I6" s="11">
        <v>3.0350000000000001</v>
      </c>
      <c r="J6" s="11">
        <v>4.7430000000000003</v>
      </c>
      <c r="K6" s="11">
        <v>9.7639999999999993</v>
      </c>
      <c r="L6" s="24">
        <v>2</v>
      </c>
    </row>
    <row r="7" spans="1:12" x14ac:dyDescent="0.25">
      <c r="A7" s="21"/>
      <c r="B7" s="11">
        <v>9.4350000000000005</v>
      </c>
      <c r="C7" s="11">
        <v>9.4469999999999992</v>
      </c>
      <c r="D7" s="11">
        <v>10.087999999999999</v>
      </c>
      <c r="E7" s="11">
        <v>1.1359999999999999</v>
      </c>
      <c r="F7" s="11">
        <v>1.038</v>
      </c>
      <c r="G7" s="11">
        <v>1.0649999999999999</v>
      </c>
      <c r="H7" s="11">
        <v>1.9610000000000001</v>
      </c>
      <c r="I7" s="11">
        <v>3.024</v>
      </c>
      <c r="J7" s="11">
        <v>4.8179999999999996</v>
      </c>
      <c r="K7" s="11">
        <v>9.702</v>
      </c>
      <c r="L7" s="24">
        <v>3</v>
      </c>
    </row>
    <row r="8" spans="1:12" x14ac:dyDescent="0.25">
      <c r="A8" s="21"/>
      <c r="B8" s="11">
        <v>10.143000000000001</v>
      </c>
      <c r="C8" s="11">
        <v>9.2279999999999998</v>
      </c>
      <c r="D8" s="11">
        <v>9.1069999999999993</v>
      </c>
      <c r="E8" s="11">
        <v>1.61</v>
      </c>
      <c r="F8" s="11">
        <v>1.17</v>
      </c>
      <c r="G8" s="11">
        <v>1.0529999999999999</v>
      </c>
      <c r="H8" s="11">
        <v>1.9650000000000001</v>
      </c>
      <c r="I8" s="11">
        <v>3.12</v>
      </c>
      <c r="J8" s="11">
        <v>4.8689999999999998</v>
      </c>
      <c r="K8" s="11">
        <v>10.164999999999999</v>
      </c>
      <c r="L8" s="24">
        <v>4</v>
      </c>
    </row>
    <row r="9" spans="1:12" x14ac:dyDescent="0.25">
      <c r="A9" s="21"/>
      <c r="B9" s="11">
        <v>9.4860000000000007</v>
      </c>
      <c r="C9" s="11">
        <v>9.1340000000000003</v>
      </c>
      <c r="D9" s="11">
        <v>9.2910000000000004</v>
      </c>
      <c r="E9" s="11">
        <v>1.135</v>
      </c>
      <c r="F9" s="11">
        <v>1.002</v>
      </c>
      <c r="G9" s="11">
        <v>1.18</v>
      </c>
      <c r="H9" s="11">
        <v>1.948</v>
      </c>
      <c r="I9" s="11">
        <v>2.8010000000000002</v>
      </c>
      <c r="J9" s="11">
        <v>4.867</v>
      </c>
      <c r="K9" s="11">
        <v>9.6440000000000001</v>
      </c>
      <c r="L9" s="24">
        <v>5</v>
      </c>
    </row>
    <row r="10" spans="1:12" x14ac:dyDescent="0.25">
      <c r="A10" s="21"/>
      <c r="B10" s="11">
        <v>9.3819999999999997</v>
      </c>
      <c r="C10" s="11">
        <v>9.3970000000000002</v>
      </c>
      <c r="D10" s="11">
        <v>9.5109999999999992</v>
      </c>
      <c r="E10" s="11">
        <v>1.05</v>
      </c>
      <c r="F10" s="11">
        <v>1.097</v>
      </c>
      <c r="G10" s="11">
        <v>1.03</v>
      </c>
      <c r="H10" s="11">
        <v>1.952</v>
      </c>
      <c r="I10" s="11">
        <v>3.4710000000000001</v>
      </c>
      <c r="J10" s="11">
        <v>4.8639999999999999</v>
      </c>
      <c r="K10" s="11">
        <v>10.105</v>
      </c>
      <c r="L10" s="24">
        <v>6</v>
      </c>
    </row>
    <row r="11" spans="1:12" x14ac:dyDescent="0.25">
      <c r="A11" s="21"/>
      <c r="B11" s="11">
        <v>9.5259999999999998</v>
      </c>
      <c r="C11" s="11">
        <v>9.4969999999999999</v>
      </c>
      <c r="D11" s="11">
        <v>9.3439999999999994</v>
      </c>
      <c r="E11" s="11">
        <v>1.2</v>
      </c>
      <c r="F11" s="11">
        <v>1.4990000000000001</v>
      </c>
      <c r="G11" s="11">
        <v>1.2390000000000001</v>
      </c>
      <c r="H11" s="11">
        <v>1.958</v>
      </c>
      <c r="I11" s="11">
        <v>2.8029999999999999</v>
      </c>
      <c r="J11" s="11">
        <v>4.8280000000000003</v>
      </c>
      <c r="K11" s="11">
        <v>9.5920000000000005</v>
      </c>
      <c r="L11" s="24">
        <v>7</v>
      </c>
    </row>
    <row r="12" spans="1:12" x14ac:dyDescent="0.25">
      <c r="A12" s="21"/>
      <c r="B12" s="11">
        <v>9.3309999999999995</v>
      </c>
      <c r="C12" s="11">
        <v>9.39</v>
      </c>
      <c r="D12" s="11">
        <v>9.359</v>
      </c>
      <c r="E12" s="11">
        <v>1.0249999999999999</v>
      </c>
      <c r="F12" s="11">
        <v>1.0329999999999999</v>
      </c>
      <c r="G12" s="11">
        <v>1.0720000000000001</v>
      </c>
      <c r="H12" s="11">
        <v>1.948</v>
      </c>
      <c r="I12" s="11">
        <v>3.5920000000000001</v>
      </c>
      <c r="J12" s="11">
        <v>4.7380000000000004</v>
      </c>
      <c r="K12" s="11">
        <v>9.8049999999999997</v>
      </c>
      <c r="L12" s="24">
        <v>8</v>
      </c>
    </row>
    <row r="13" spans="1:12" x14ac:dyDescent="0.25">
      <c r="A13" s="21"/>
      <c r="B13" s="11">
        <v>9.31</v>
      </c>
      <c r="C13" s="11">
        <v>9.359</v>
      </c>
      <c r="D13" s="11">
        <v>11.332000000000001</v>
      </c>
      <c r="E13" s="11">
        <v>1.0429999999999999</v>
      </c>
      <c r="F13" s="11">
        <v>1.0369999999999999</v>
      </c>
      <c r="G13" s="11">
        <v>1.0649999999999999</v>
      </c>
      <c r="H13" s="11">
        <v>1.958</v>
      </c>
      <c r="I13" s="11">
        <v>4.532</v>
      </c>
      <c r="J13" s="11">
        <v>4.5819999999999999</v>
      </c>
      <c r="K13" s="11">
        <v>10.143000000000001</v>
      </c>
      <c r="L13" s="24">
        <v>9</v>
      </c>
    </row>
    <row r="14" spans="1:12" x14ac:dyDescent="0.25">
      <c r="A14" s="13" t="s">
        <v>52</v>
      </c>
      <c r="B14" s="25">
        <f>AVERAGE(B5:B13)</f>
        <v>9.6951111111111121</v>
      </c>
      <c r="C14" s="25">
        <f t="shared" ref="C14:D14" si="0">AVERAGE(C5:C13)</f>
        <v>9.4658888888888875</v>
      </c>
      <c r="D14" s="25">
        <f t="shared" si="0"/>
        <v>9.7089999999999961</v>
      </c>
      <c r="E14" s="26">
        <f>AVERAGE(E5:E13)</f>
        <v>1.1517777777777778</v>
      </c>
      <c r="F14" s="26">
        <f t="shared" ref="F14:I14" si="1">AVERAGE(F5:F13)</f>
        <v>1.2014444444444443</v>
      </c>
      <c r="G14" s="11">
        <f t="shared" si="1"/>
        <v>1.1193333333333333</v>
      </c>
      <c r="H14" s="11">
        <f t="shared" si="1"/>
        <v>1.9936666666666669</v>
      </c>
      <c r="I14" s="11">
        <f t="shared" si="1"/>
        <v>3.2543333333333333</v>
      </c>
      <c r="J14" s="11">
        <f t="shared" ref="J14" si="2">AVERAGE(J5:J13)</f>
        <v>4.8055555555555562</v>
      </c>
      <c r="K14" s="11">
        <f t="shared" ref="K14" si="3">AVERAGE(K5:K13)</f>
        <v>9.8476666666666652</v>
      </c>
    </row>
    <row r="15" spans="1:12" x14ac:dyDescent="0.25">
      <c r="F15" s="2">
        <f>(F14-E14)/100</f>
        <v>4.9666666666666522E-4</v>
      </c>
    </row>
  </sheetData>
  <mergeCells count="3">
    <mergeCell ref="A5:A13"/>
    <mergeCell ref="B1:D1"/>
    <mergeCell ref="E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topLeftCell="A16" zoomScale="90" zoomScaleNormal="90" workbookViewId="0">
      <selection activeCell="N21" sqref="N21"/>
    </sheetView>
  </sheetViews>
  <sheetFormatPr defaultRowHeight="14.4" x14ac:dyDescent="0.25"/>
  <cols>
    <col min="2" max="2" width="3.5546875" bestFit="1" customWidth="1"/>
    <col min="4" max="5" width="4.5546875" bestFit="1" customWidth="1"/>
    <col min="8" max="8" width="11.6640625" style="3" bestFit="1" customWidth="1"/>
    <col min="9" max="9" width="4.5546875" bestFit="1" customWidth="1"/>
  </cols>
  <sheetData>
    <row r="1" spans="2:9" x14ac:dyDescent="0.25">
      <c r="H1" s="3" t="s">
        <v>49</v>
      </c>
    </row>
    <row r="2" spans="2:9" x14ac:dyDescent="0.25">
      <c r="B2" t="s">
        <v>29</v>
      </c>
      <c r="C2" t="s">
        <v>34</v>
      </c>
      <c r="D2" t="s">
        <v>35</v>
      </c>
      <c r="E2">
        <v>321</v>
      </c>
      <c r="F2" t="s">
        <v>36</v>
      </c>
      <c r="G2">
        <v>437</v>
      </c>
      <c r="H2" s="3">
        <v>6104</v>
      </c>
      <c r="I2">
        <v>445</v>
      </c>
    </row>
    <row r="3" spans="2:9" x14ac:dyDescent="0.25">
      <c r="B3" t="s">
        <v>29</v>
      </c>
      <c r="C3" t="s">
        <v>34</v>
      </c>
      <c r="D3" t="s">
        <v>35</v>
      </c>
      <c r="E3">
        <v>321</v>
      </c>
      <c r="F3" t="s">
        <v>37</v>
      </c>
      <c r="G3">
        <v>161</v>
      </c>
      <c r="H3" s="3">
        <v>5941</v>
      </c>
      <c r="I3">
        <v>876</v>
      </c>
    </row>
    <row r="4" spans="2:9" x14ac:dyDescent="0.25">
      <c r="B4" t="s">
        <v>29</v>
      </c>
      <c r="C4" t="s">
        <v>34</v>
      </c>
      <c r="D4" t="s">
        <v>35</v>
      </c>
      <c r="E4">
        <v>321</v>
      </c>
      <c r="F4" t="s">
        <v>37</v>
      </c>
      <c r="G4">
        <v>60</v>
      </c>
      <c r="H4" s="3">
        <v>6438</v>
      </c>
      <c r="I4">
        <v>844</v>
      </c>
    </row>
    <row r="5" spans="2:9" x14ac:dyDescent="0.25">
      <c r="B5" t="s">
        <v>29</v>
      </c>
      <c r="C5" t="s">
        <v>34</v>
      </c>
      <c r="D5" t="s">
        <v>35</v>
      </c>
      <c r="E5">
        <v>321</v>
      </c>
      <c r="F5" t="s">
        <v>38</v>
      </c>
      <c r="G5">
        <v>149</v>
      </c>
      <c r="H5" s="3">
        <v>6641</v>
      </c>
      <c r="I5">
        <v>797</v>
      </c>
    </row>
    <row r="6" spans="2:9" x14ac:dyDescent="0.25">
      <c r="B6" t="s">
        <v>29</v>
      </c>
      <c r="C6" t="s">
        <v>39</v>
      </c>
      <c r="D6" t="s">
        <v>35</v>
      </c>
      <c r="E6">
        <v>321</v>
      </c>
      <c r="F6" t="s">
        <v>36</v>
      </c>
      <c r="G6">
        <v>837</v>
      </c>
      <c r="H6" s="3">
        <v>6288</v>
      </c>
      <c r="I6">
        <v>416</v>
      </c>
    </row>
    <row r="7" spans="2:9" x14ac:dyDescent="0.25">
      <c r="B7" t="s">
        <v>29</v>
      </c>
      <c r="C7" t="s">
        <v>39</v>
      </c>
      <c r="D7" t="s">
        <v>35</v>
      </c>
      <c r="E7">
        <v>321</v>
      </c>
      <c r="F7" t="s">
        <v>36</v>
      </c>
      <c r="G7">
        <v>483</v>
      </c>
      <c r="H7" s="3">
        <v>6484</v>
      </c>
      <c r="I7">
        <v>953</v>
      </c>
    </row>
    <row r="8" spans="2:9" x14ac:dyDescent="0.25">
      <c r="B8" t="s">
        <v>29</v>
      </c>
      <c r="C8" t="s">
        <v>39</v>
      </c>
      <c r="D8" t="s">
        <v>35</v>
      </c>
      <c r="E8">
        <v>321</v>
      </c>
      <c r="F8" t="s">
        <v>37</v>
      </c>
      <c r="G8">
        <v>930</v>
      </c>
      <c r="H8" s="3">
        <v>5758</v>
      </c>
      <c r="I8">
        <v>190</v>
      </c>
    </row>
    <row r="9" spans="2:9" x14ac:dyDescent="0.25">
      <c r="B9" t="s">
        <v>29</v>
      </c>
      <c r="C9" t="s">
        <v>39</v>
      </c>
      <c r="D9" t="s">
        <v>35</v>
      </c>
      <c r="E9">
        <v>321</v>
      </c>
      <c r="F9" t="s">
        <v>37</v>
      </c>
      <c r="G9">
        <v>395</v>
      </c>
      <c r="H9" s="3">
        <v>5417</v>
      </c>
      <c r="I9">
        <v>257</v>
      </c>
    </row>
    <row r="10" spans="2:9" x14ac:dyDescent="0.25">
      <c r="B10" t="s">
        <v>29</v>
      </c>
      <c r="C10" t="s">
        <v>40</v>
      </c>
      <c r="D10" t="s">
        <v>35</v>
      </c>
      <c r="E10">
        <v>321</v>
      </c>
      <c r="F10" t="s">
        <v>41</v>
      </c>
      <c r="G10">
        <v>649</v>
      </c>
      <c r="H10" s="3">
        <v>6560</v>
      </c>
      <c r="I10">
        <v>667</v>
      </c>
    </row>
    <row r="11" spans="2:9" x14ac:dyDescent="0.25">
      <c r="B11" t="s">
        <v>29</v>
      </c>
      <c r="C11" t="s">
        <v>40</v>
      </c>
      <c r="D11" t="s">
        <v>35</v>
      </c>
      <c r="E11">
        <v>321</v>
      </c>
      <c r="F11" t="s">
        <v>37</v>
      </c>
      <c r="G11">
        <v>49</v>
      </c>
      <c r="H11" s="3">
        <v>6054</v>
      </c>
      <c r="I11">
        <v>813</v>
      </c>
    </row>
    <row r="12" spans="2:9" x14ac:dyDescent="0.25">
      <c r="B12" t="s">
        <v>29</v>
      </c>
      <c r="C12" t="s">
        <v>40</v>
      </c>
      <c r="D12" t="s">
        <v>35</v>
      </c>
      <c r="E12">
        <v>321</v>
      </c>
      <c r="F12" t="s">
        <v>42</v>
      </c>
      <c r="G12">
        <v>990</v>
      </c>
      <c r="H12" s="3">
        <v>6494</v>
      </c>
      <c r="I12">
        <v>683</v>
      </c>
    </row>
    <row r="13" spans="2:9" x14ac:dyDescent="0.25">
      <c r="B13" t="s">
        <v>29</v>
      </c>
      <c r="C13" t="s">
        <v>40</v>
      </c>
      <c r="D13" t="s">
        <v>35</v>
      </c>
      <c r="E13">
        <v>321</v>
      </c>
      <c r="F13" t="s">
        <v>42</v>
      </c>
      <c r="G13">
        <v>368</v>
      </c>
      <c r="H13" s="3">
        <v>5893</v>
      </c>
      <c r="I13">
        <v>836</v>
      </c>
    </row>
    <row r="14" spans="2:9" x14ac:dyDescent="0.25">
      <c r="B14" t="s">
        <v>29</v>
      </c>
      <c r="C14" t="s">
        <v>43</v>
      </c>
      <c r="D14" t="s">
        <v>35</v>
      </c>
      <c r="E14">
        <v>321</v>
      </c>
      <c r="F14" t="s">
        <v>41</v>
      </c>
      <c r="G14">
        <v>578</v>
      </c>
      <c r="H14" s="3">
        <v>5767</v>
      </c>
      <c r="I14">
        <v>549</v>
      </c>
    </row>
    <row r="15" spans="2:9" x14ac:dyDescent="0.25">
      <c r="B15" t="s">
        <v>29</v>
      </c>
      <c r="C15" t="s">
        <v>43</v>
      </c>
      <c r="D15" t="s">
        <v>35</v>
      </c>
      <c r="E15">
        <v>321</v>
      </c>
      <c r="F15" t="s">
        <v>37</v>
      </c>
      <c r="G15">
        <v>122</v>
      </c>
      <c r="H15" s="3">
        <v>6327</v>
      </c>
      <c r="I15">
        <v>465</v>
      </c>
    </row>
    <row r="16" spans="2:9" x14ac:dyDescent="0.25">
      <c r="B16" t="s">
        <v>29</v>
      </c>
      <c r="C16" t="s">
        <v>43</v>
      </c>
      <c r="D16" t="s">
        <v>35</v>
      </c>
      <c r="E16">
        <v>321</v>
      </c>
      <c r="F16" t="s">
        <v>38</v>
      </c>
      <c r="G16">
        <v>348</v>
      </c>
      <c r="H16" s="3">
        <v>6367</v>
      </c>
      <c r="I16">
        <v>232</v>
      </c>
    </row>
    <row r="17" spans="2:11" x14ac:dyDescent="0.25">
      <c r="B17" t="s">
        <v>29</v>
      </c>
      <c r="C17" t="s">
        <v>43</v>
      </c>
      <c r="D17" t="s">
        <v>35</v>
      </c>
      <c r="E17">
        <v>321</v>
      </c>
      <c r="F17" t="s">
        <v>38</v>
      </c>
      <c r="G17">
        <v>207</v>
      </c>
      <c r="H17" s="3">
        <v>5591</v>
      </c>
      <c r="I17">
        <v>730</v>
      </c>
    </row>
    <row r="18" spans="2:11" x14ac:dyDescent="0.25">
      <c r="B18" t="s">
        <v>29</v>
      </c>
      <c r="C18" t="s">
        <v>44</v>
      </c>
      <c r="D18" t="s">
        <v>35</v>
      </c>
      <c r="E18">
        <v>321</v>
      </c>
      <c r="F18" t="s">
        <v>41</v>
      </c>
      <c r="G18">
        <v>186</v>
      </c>
      <c r="H18" s="3">
        <v>6040</v>
      </c>
      <c r="I18">
        <v>572</v>
      </c>
    </row>
    <row r="19" spans="2:11" x14ac:dyDescent="0.25">
      <c r="B19" t="s">
        <v>29</v>
      </c>
      <c r="C19" t="s">
        <v>44</v>
      </c>
      <c r="D19" t="s">
        <v>35</v>
      </c>
      <c r="E19">
        <v>321</v>
      </c>
      <c r="F19" t="s">
        <v>38</v>
      </c>
      <c r="G19">
        <v>462</v>
      </c>
      <c r="H19" s="3">
        <v>7391</v>
      </c>
      <c r="I19">
        <v>18</v>
      </c>
    </row>
    <row r="20" spans="2:11" x14ac:dyDescent="0.25">
      <c r="B20" t="s">
        <v>29</v>
      </c>
      <c r="C20" t="s">
        <v>44</v>
      </c>
      <c r="D20" t="s">
        <v>35</v>
      </c>
      <c r="E20">
        <v>321</v>
      </c>
      <c r="F20" t="s">
        <v>37</v>
      </c>
      <c r="G20">
        <v>900</v>
      </c>
      <c r="H20" s="3">
        <v>5953</v>
      </c>
      <c r="I20">
        <v>795</v>
      </c>
    </row>
    <row r="21" spans="2:11" x14ac:dyDescent="0.25">
      <c r="B21" t="s">
        <v>29</v>
      </c>
      <c r="C21" t="s">
        <v>44</v>
      </c>
      <c r="D21" t="s">
        <v>35</v>
      </c>
      <c r="E21">
        <v>321</v>
      </c>
      <c r="F21" t="s">
        <v>37</v>
      </c>
      <c r="G21">
        <v>764</v>
      </c>
      <c r="H21" s="3">
        <v>6114</v>
      </c>
      <c r="I21">
        <v>824</v>
      </c>
    </row>
    <row r="22" spans="2:11" x14ac:dyDescent="0.25">
      <c r="B22" t="s">
        <v>29</v>
      </c>
      <c r="C22" t="s">
        <v>45</v>
      </c>
      <c r="D22" t="s">
        <v>35</v>
      </c>
      <c r="E22">
        <v>321</v>
      </c>
      <c r="F22" t="s">
        <v>46</v>
      </c>
      <c r="G22">
        <v>490</v>
      </c>
      <c r="H22" s="3">
        <v>6968</v>
      </c>
      <c r="I22">
        <v>60</v>
      </c>
    </row>
    <row r="23" spans="2:11" x14ac:dyDescent="0.25">
      <c r="B23" t="s">
        <v>29</v>
      </c>
      <c r="C23" t="s">
        <v>45</v>
      </c>
      <c r="D23" t="s">
        <v>35</v>
      </c>
      <c r="E23">
        <v>321</v>
      </c>
      <c r="F23" t="s">
        <v>37</v>
      </c>
      <c r="G23">
        <v>221</v>
      </c>
      <c r="H23" s="3">
        <v>6261</v>
      </c>
      <c r="I23">
        <v>993</v>
      </c>
    </row>
    <row r="24" spans="2:11" x14ac:dyDescent="0.25">
      <c r="B24" t="s">
        <v>29</v>
      </c>
      <c r="C24" t="s">
        <v>45</v>
      </c>
      <c r="D24" t="s">
        <v>35</v>
      </c>
      <c r="E24">
        <v>321</v>
      </c>
      <c r="F24" t="s">
        <v>37</v>
      </c>
      <c r="G24">
        <v>107</v>
      </c>
      <c r="H24" s="3">
        <v>6295</v>
      </c>
      <c r="I24">
        <v>470</v>
      </c>
    </row>
    <row r="25" spans="2:11" x14ac:dyDescent="0.25">
      <c r="B25" t="s">
        <v>29</v>
      </c>
      <c r="C25" t="s">
        <v>45</v>
      </c>
      <c r="D25" t="s">
        <v>35</v>
      </c>
      <c r="E25">
        <v>321</v>
      </c>
      <c r="F25" t="s">
        <v>38</v>
      </c>
      <c r="G25">
        <v>248</v>
      </c>
      <c r="H25" s="3">
        <v>5586</v>
      </c>
      <c r="I25">
        <v>349</v>
      </c>
      <c r="J25">
        <f>AVERAGE(H2:H25)</f>
        <v>6197.166666666667</v>
      </c>
      <c r="K25" t="s">
        <v>50</v>
      </c>
    </row>
    <row r="26" spans="2:11" x14ac:dyDescent="0.25">
      <c r="B26" t="s">
        <v>27</v>
      </c>
      <c r="C26" t="s">
        <v>34</v>
      </c>
      <c r="D26" t="s">
        <v>35</v>
      </c>
      <c r="E26">
        <v>321</v>
      </c>
      <c r="F26" t="s">
        <v>41</v>
      </c>
      <c r="G26">
        <v>552</v>
      </c>
      <c r="H26" s="3">
        <v>6391</v>
      </c>
      <c r="I26">
        <v>963</v>
      </c>
      <c r="J26">
        <f>AVERAGE(H26:H49)</f>
        <v>6270.625</v>
      </c>
      <c r="K26" t="s">
        <v>50</v>
      </c>
    </row>
    <row r="27" spans="2:11" x14ac:dyDescent="0.25">
      <c r="B27" t="s">
        <v>27</v>
      </c>
      <c r="C27" t="s">
        <v>34</v>
      </c>
      <c r="D27" t="s">
        <v>35</v>
      </c>
      <c r="E27">
        <v>321</v>
      </c>
      <c r="F27" t="s">
        <v>37</v>
      </c>
      <c r="G27">
        <v>185</v>
      </c>
      <c r="H27" s="3">
        <v>6203</v>
      </c>
      <c r="I27">
        <v>734</v>
      </c>
    </row>
    <row r="28" spans="2:11" x14ac:dyDescent="0.25">
      <c r="B28" t="s">
        <v>27</v>
      </c>
      <c r="C28" t="s">
        <v>34</v>
      </c>
      <c r="D28" t="s">
        <v>35</v>
      </c>
      <c r="E28">
        <v>321</v>
      </c>
      <c r="F28" t="s">
        <v>38</v>
      </c>
      <c r="G28">
        <v>295</v>
      </c>
      <c r="H28" s="3">
        <v>5782</v>
      </c>
      <c r="I28">
        <v>735</v>
      </c>
    </row>
    <row r="29" spans="2:11" x14ac:dyDescent="0.25">
      <c r="B29" t="s">
        <v>27</v>
      </c>
      <c r="C29" t="s">
        <v>34</v>
      </c>
      <c r="D29" t="s">
        <v>35</v>
      </c>
      <c r="E29">
        <v>321</v>
      </c>
      <c r="F29" t="s">
        <v>47</v>
      </c>
      <c r="G29">
        <v>980</v>
      </c>
      <c r="H29" s="3">
        <v>6591</v>
      </c>
      <c r="I29">
        <v>729</v>
      </c>
    </row>
    <row r="30" spans="2:11" x14ac:dyDescent="0.25">
      <c r="B30" t="s">
        <v>27</v>
      </c>
      <c r="C30" t="s">
        <v>39</v>
      </c>
      <c r="D30" t="s">
        <v>35</v>
      </c>
      <c r="E30">
        <v>321</v>
      </c>
      <c r="F30" t="s">
        <v>41</v>
      </c>
      <c r="G30">
        <v>691</v>
      </c>
      <c r="H30" s="3">
        <v>6814</v>
      </c>
      <c r="I30">
        <v>599</v>
      </c>
    </row>
    <row r="31" spans="2:11" x14ac:dyDescent="0.25">
      <c r="B31" t="s">
        <v>27</v>
      </c>
      <c r="C31" t="s">
        <v>39</v>
      </c>
      <c r="D31" t="s">
        <v>35</v>
      </c>
      <c r="E31">
        <v>321</v>
      </c>
      <c r="F31" t="s">
        <v>37</v>
      </c>
      <c r="G31">
        <v>43</v>
      </c>
      <c r="H31" s="3">
        <v>6755</v>
      </c>
      <c r="I31">
        <v>130</v>
      </c>
    </row>
    <row r="32" spans="2:11" x14ac:dyDescent="0.25">
      <c r="B32" t="s">
        <v>27</v>
      </c>
      <c r="C32" t="s">
        <v>39</v>
      </c>
      <c r="D32" t="s">
        <v>35</v>
      </c>
      <c r="E32">
        <v>321</v>
      </c>
      <c r="F32" t="s">
        <v>42</v>
      </c>
      <c r="G32">
        <v>885</v>
      </c>
      <c r="H32" s="3">
        <v>6466</v>
      </c>
      <c r="I32">
        <v>417</v>
      </c>
    </row>
    <row r="33" spans="2:9" x14ac:dyDescent="0.25">
      <c r="B33" t="s">
        <v>27</v>
      </c>
      <c r="C33" t="s">
        <v>39</v>
      </c>
      <c r="D33" t="s">
        <v>35</v>
      </c>
      <c r="E33">
        <v>321</v>
      </c>
      <c r="F33" t="s">
        <v>47</v>
      </c>
      <c r="G33">
        <v>979</v>
      </c>
      <c r="H33" s="3">
        <v>6215</v>
      </c>
      <c r="I33">
        <v>228</v>
      </c>
    </row>
    <row r="34" spans="2:9" x14ac:dyDescent="0.25">
      <c r="B34" t="s">
        <v>27</v>
      </c>
      <c r="C34" t="s">
        <v>40</v>
      </c>
      <c r="D34" t="s">
        <v>35</v>
      </c>
      <c r="E34">
        <v>321</v>
      </c>
      <c r="F34" t="s">
        <v>46</v>
      </c>
      <c r="G34">
        <v>521</v>
      </c>
      <c r="H34" s="3">
        <v>6026</v>
      </c>
      <c r="I34">
        <v>306</v>
      </c>
    </row>
    <row r="35" spans="2:9" x14ac:dyDescent="0.25">
      <c r="B35" t="s">
        <v>27</v>
      </c>
      <c r="C35" t="s">
        <v>40</v>
      </c>
      <c r="D35" t="s">
        <v>35</v>
      </c>
      <c r="E35">
        <v>321</v>
      </c>
      <c r="F35" t="s">
        <v>37</v>
      </c>
      <c r="G35">
        <v>46</v>
      </c>
      <c r="H35" s="3">
        <v>6684</v>
      </c>
      <c r="I35">
        <v>307</v>
      </c>
    </row>
    <row r="36" spans="2:9" x14ac:dyDescent="0.25">
      <c r="B36" t="s">
        <v>27</v>
      </c>
      <c r="C36" t="s">
        <v>40</v>
      </c>
      <c r="D36" t="s">
        <v>35</v>
      </c>
      <c r="E36">
        <v>321</v>
      </c>
      <c r="F36" t="s">
        <v>37</v>
      </c>
      <c r="G36">
        <v>5</v>
      </c>
      <c r="H36" s="3">
        <v>6079</v>
      </c>
      <c r="I36">
        <v>584</v>
      </c>
    </row>
    <row r="37" spans="2:9" x14ac:dyDescent="0.25">
      <c r="B37" t="s">
        <v>27</v>
      </c>
      <c r="C37" t="s">
        <v>40</v>
      </c>
      <c r="D37" t="s">
        <v>35</v>
      </c>
      <c r="E37">
        <v>321</v>
      </c>
      <c r="F37" t="s">
        <v>38</v>
      </c>
      <c r="G37">
        <v>225</v>
      </c>
      <c r="H37" s="3">
        <v>6418</v>
      </c>
      <c r="I37">
        <v>254</v>
      </c>
    </row>
    <row r="38" spans="2:9" x14ac:dyDescent="0.25">
      <c r="B38" t="s">
        <v>27</v>
      </c>
      <c r="C38" t="s">
        <v>43</v>
      </c>
      <c r="D38" t="s">
        <v>35</v>
      </c>
      <c r="E38">
        <v>321</v>
      </c>
      <c r="F38" t="s">
        <v>36</v>
      </c>
      <c r="G38">
        <v>119</v>
      </c>
      <c r="H38" s="3">
        <v>6211</v>
      </c>
      <c r="I38">
        <v>154</v>
      </c>
    </row>
    <row r="39" spans="2:9" x14ac:dyDescent="0.25">
      <c r="B39" t="s">
        <v>27</v>
      </c>
      <c r="C39" t="s">
        <v>43</v>
      </c>
      <c r="D39" t="s">
        <v>35</v>
      </c>
      <c r="E39">
        <v>321</v>
      </c>
      <c r="F39" t="s">
        <v>47</v>
      </c>
      <c r="G39">
        <v>990</v>
      </c>
      <c r="H39" s="3">
        <v>5421</v>
      </c>
      <c r="I39">
        <v>603</v>
      </c>
    </row>
    <row r="40" spans="2:9" x14ac:dyDescent="0.25">
      <c r="B40" t="s">
        <v>27</v>
      </c>
      <c r="C40" t="s">
        <v>43</v>
      </c>
      <c r="D40" t="s">
        <v>35</v>
      </c>
      <c r="E40">
        <v>321</v>
      </c>
      <c r="F40" t="s">
        <v>37</v>
      </c>
      <c r="G40">
        <v>141</v>
      </c>
      <c r="H40" s="3">
        <v>6142</v>
      </c>
      <c r="I40">
        <v>107</v>
      </c>
    </row>
    <row r="41" spans="2:9" x14ac:dyDescent="0.25">
      <c r="B41" t="s">
        <v>27</v>
      </c>
      <c r="C41" t="s">
        <v>43</v>
      </c>
      <c r="D41" t="s">
        <v>35</v>
      </c>
      <c r="E41">
        <v>321</v>
      </c>
      <c r="F41" t="s">
        <v>37</v>
      </c>
      <c r="G41">
        <v>135</v>
      </c>
      <c r="H41" s="3">
        <v>6472</v>
      </c>
      <c r="I41">
        <v>510</v>
      </c>
    </row>
    <row r="42" spans="2:9" x14ac:dyDescent="0.25">
      <c r="B42" t="s">
        <v>27</v>
      </c>
      <c r="C42" t="s">
        <v>44</v>
      </c>
      <c r="D42" t="s">
        <v>35</v>
      </c>
      <c r="E42">
        <v>321</v>
      </c>
      <c r="F42" t="s">
        <v>38</v>
      </c>
      <c r="G42">
        <v>914</v>
      </c>
      <c r="H42" s="3">
        <v>5740</v>
      </c>
      <c r="I42">
        <v>617</v>
      </c>
    </row>
    <row r="43" spans="2:9" x14ac:dyDescent="0.25">
      <c r="B43" t="s">
        <v>27</v>
      </c>
      <c r="C43" t="s">
        <v>44</v>
      </c>
      <c r="D43" t="s">
        <v>35</v>
      </c>
      <c r="E43">
        <v>321</v>
      </c>
      <c r="F43" t="s">
        <v>37</v>
      </c>
      <c r="G43">
        <v>555</v>
      </c>
      <c r="H43" s="3">
        <v>5879</v>
      </c>
      <c r="I43">
        <v>201</v>
      </c>
    </row>
    <row r="44" spans="2:9" x14ac:dyDescent="0.25">
      <c r="B44" t="s">
        <v>27</v>
      </c>
      <c r="C44" t="s">
        <v>44</v>
      </c>
      <c r="D44" t="s">
        <v>35</v>
      </c>
      <c r="E44">
        <v>321</v>
      </c>
      <c r="F44" t="s">
        <v>38</v>
      </c>
      <c r="G44">
        <v>1</v>
      </c>
      <c r="H44" s="3">
        <v>5938</v>
      </c>
      <c r="I44">
        <v>736</v>
      </c>
    </row>
    <row r="45" spans="2:9" x14ac:dyDescent="0.25">
      <c r="B45" t="s">
        <v>27</v>
      </c>
      <c r="C45" t="s">
        <v>44</v>
      </c>
      <c r="D45" t="s">
        <v>35</v>
      </c>
      <c r="E45">
        <v>321</v>
      </c>
      <c r="F45" t="s">
        <v>37</v>
      </c>
      <c r="G45">
        <v>14</v>
      </c>
      <c r="H45" s="3">
        <v>6666</v>
      </c>
      <c r="I45">
        <v>80</v>
      </c>
    </row>
    <row r="46" spans="2:9" x14ac:dyDescent="0.25">
      <c r="B46" t="s">
        <v>27</v>
      </c>
      <c r="C46" t="s">
        <v>45</v>
      </c>
      <c r="D46" t="s">
        <v>35</v>
      </c>
      <c r="E46">
        <v>321</v>
      </c>
      <c r="F46" t="s">
        <v>48</v>
      </c>
      <c r="G46">
        <v>87</v>
      </c>
      <c r="H46" s="3">
        <v>6742</v>
      </c>
      <c r="I46">
        <v>855</v>
      </c>
    </row>
    <row r="47" spans="2:9" x14ac:dyDescent="0.25">
      <c r="B47" t="s">
        <v>27</v>
      </c>
      <c r="C47" t="s">
        <v>45</v>
      </c>
      <c r="D47" t="s">
        <v>35</v>
      </c>
      <c r="E47">
        <v>321</v>
      </c>
      <c r="F47" t="s">
        <v>47</v>
      </c>
      <c r="G47">
        <v>993</v>
      </c>
      <c r="H47" s="3">
        <v>7414</v>
      </c>
      <c r="I47">
        <v>664</v>
      </c>
    </row>
    <row r="48" spans="2:9" x14ac:dyDescent="0.25">
      <c r="B48" t="s">
        <v>27</v>
      </c>
      <c r="C48" t="s">
        <v>45</v>
      </c>
      <c r="D48" t="s">
        <v>35</v>
      </c>
      <c r="E48">
        <v>321</v>
      </c>
      <c r="F48" t="s">
        <v>37</v>
      </c>
      <c r="G48">
        <v>33</v>
      </c>
      <c r="H48" s="3">
        <v>5800</v>
      </c>
      <c r="I48">
        <v>439</v>
      </c>
    </row>
    <row r="49" spans="2:9" x14ac:dyDescent="0.25">
      <c r="B49" t="s">
        <v>27</v>
      </c>
      <c r="C49" t="s">
        <v>45</v>
      </c>
      <c r="D49" t="s">
        <v>35</v>
      </c>
      <c r="E49">
        <v>321</v>
      </c>
      <c r="F49" t="s">
        <v>37</v>
      </c>
      <c r="G49">
        <v>141</v>
      </c>
      <c r="H49" s="3">
        <v>5646</v>
      </c>
      <c r="I49">
        <v>876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90" zoomScaleNormal="90" workbookViewId="0">
      <selection activeCell="L8" activeCellId="1" sqref="L6 L8"/>
    </sheetView>
  </sheetViews>
  <sheetFormatPr defaultRowHeight="14.4" x14ac:dyDescent="0.25"/>
  <cols>
    <col min="1" max="1" width="28.88671875" style="1" customWidth="1"/>
    <col min="2" max="2" width="43.44140625" bestFit="1" customWidth="1"/>
    <col min="3" max="3" width="10.5546875" bestFit="1" customWidth="1"/>
    <col min="4" max="4" width="13" bestFit="1" customWidth="1"/>
    <col min="5" max="5" width="10.5546875" bestFit="1" customWidth="1"/>
    <col min="6" max="6" width="14.33203125" bestFit="1" customWidth="1"/>
    <col min="7" max="7" width="10.5546875" bestFit="1" customWidth="1"/>
    <col min="8" max="8" width="14.33203125" bestFit="1" customWidth="1"/>
    <col min="9" max="9" width="10.5546875" bestFit="1" customWidth="1"/>
    <col min="10" max="10" width="14.33203125" bestFit="1" customWidth="1"/>
    <col min="11" max="11" width="13.33203125" customWidth="1"/>
    <col min="12" max="12" width="14.5546875" customWidth="1"/>
  </cols>
  <sheetData>
    <row r="1" spans="1:12" x14ac:dyDescent="0.25">
      <c r="A1" s="16" t="s">
        <v>24</v>
      </c>
      <c r="B1" s="18" t="s">
        <v>3</v>
      </c>
      <c r="C1" s="14" t="s">
        <v>23</v>
      </c>
      <c r="D1" s="15"/>
      <c r="E1" s="14">
        <v>2</v>
      </c>
      <c r="F1" s="15"/>
      <c r="G1" s="14">
        <v>3</v>
      </c>
      <c r="H1" s="15"/>
      <c r="I1" s="14">
        <v>4</v>
      </c>
      <c r="J1" s="15"/>
      <c r="K1" s="14" t="s">
        <v>53</v>
      </c>
      <c r="L1" s="15"/>
    </row>
    <row r="2" spans="1:12" ht="28.8" x14ac:dyDescent="0.25">
      <c r="A2" s="17"/>
      <c r="B2" s="19"/>
      <c r="C2" s="12" t="s">
        <v>1</v>
      </c>
      <c r="D2" s="12" t="s">
        <v>2</v>
      </c>
      <c r="E2" s="12" t="s">
        <v>1</v>
      </c>
      <c r="F2" s="12" t="s">
        <v>2</v>
      </c>
      <c r="G2" s="12" t="s">
        <v>1</v>
      </c>
      <c r="H2" s="12" t="s">
        <v>2</v>
      </c>
      <c r="I2" s="12" t="s">
        <v>1</v>
      </c>
      <c r="J2" s="12" t="s">
        <v>2</v>
      </c>
      <c r="K2" s="12" t="s">
        <v>1</v>
      </c>
      <c r="L2" s="12" t="s">
        <v>2</v>
      </c>
    </row>
    <row r="3" spans="1:12" ht="72" x14ac:dyDescent="0.25">
      <c r="A3" s="12" t="s">
        <v>0</v>
      </c>
      <c r="B3" s="4" t="s">
        <v>5</v>
      </c>
      <c r="C3" s="6">
        <v>21.544</v>
      </c>
      <c r="D3" s="6">
        <v>12774.874</v>
      </c>
      <c r="E3" s="6">
        <v>1.4330000000000001</v>
      </c>
      <c r="F3" s="6">
        <v>14028.284</v>
      </c>
      <c r="G3" s="6">
        <v>1.4770000000000001</v>
      </c>
      <c r="H3" s="6">
        <v>13773.605</v>
      </c>
      <c r="I3" s="6">
        <v>1.7909999999999999</v>
      </c>
      <c r="J3" s="6">
        <v>13908.356</v>
      </c>
      <c r="K3" s="6">
        <f>AVERAGE(E3,G3,I3)</f>
        <v>1.5670000000000002</v>
      </c>
      <c r="L3" s="8">
        <f>AVERAGE(F3,H3,J3)</f>
        <v>13903.414999999999</v>
      </c>
    </row>
    <row r="4" spans="1:12" ht="72" x14ac:dyDescent="0.25">
      <c r="A4" s="12" t="s">
        <v>6</v>
      </c>
      <c r="B4" s="4" t="s">
        <v>7</v>
      </c>
      <c r="C4" s="6">
        <v>22.382000000000001</v>
      </c>
      <c r="D4" s="6">
        <v>61956.650999999998</v>
      </c>
      <c r="E4" s="6">
        <v>1.7070000000000001</v>
      </c>
      <c r="F4" s="6">
        <v>62443.949000000001</v>
      </c>
      <c r="G4" s="6">
        <v>1.47</v>
      </c>
      <c r="H4" s="6">
        <v>59230.972000000002</v>
      </c>
      <c r="I4" s="6">
        <v>1.492</v>
      </c>
      <c r="J4" s="6">
        <v>59171.470999999998</v>
      </c>
      <c r="K4" s="6">
        <f t="shared" ref="K4:K8" si="0">AVERAGE(E4,G4,I4)</f>
        <v>1.5563333333333336</v>
      </c>
      <c r="L4" s="9">
        <f t="shared" ref="L4:L8" si="1">AVERAGE(F4,H4,J4)</f>
        <v>60282.130666666664</v>
      </c>
    </row>
    <row r="5" spans="1:12" ht="72" x14ac:dyDescent="0.25">
      <c r="A5" s="12" t="s">
        <v>8</v>
      </c>
      <c r="B5" s="4" t="s">
        <v>9</v>
      </c>
      <c r="C5" s="6">
        <v>26.974</v>
      </c>
      <c r="D5" s="6">
        <v>14201.358</v>
      </c>
      <c r="E5" s="6">
        <v>1.47</v>
      </c>
      <c r="F5" s="6">
        <v>14120.316999999999</v>
      </c>
      <c r="G5" s="6">
        <v>1.4339999999999999</v>
      </c>
      <c r="H5" s="6">
        <v>14358.358</v>
      </c>
      <c r="I5" s="6">
        <v>1.776</v>
      </c>
      <c r="J5" s="6">
        <v>13880.944</v>
      </c>
      <c r="K5" s="6">
        <f t="shared" si="0"/>
        <v>1.5599999999999998</v>
      </c>
      <c r="L5" s="8">
        <f t="shared" si="1"/>
        <v>14119.873</v>
      </c>
    </row>
    <row r="6" spans="1:12" ht="72" x14ac:dyDescent="0.25">
      <c r="A6" s="12" t="s">
        <v>10</v>
      </c>
      <c r="B6" s="4" t="s">
        <v>11</v>
      </c>
      <c r="C6" s="6">
        <v>27.369</v>
      </c>
      <c r="D6" s="6">
        <v>76383.37</v>
      </c>
      <c r="E6" s="6">
        <v>1.9430000000000001</v>
      </c>
      <c r="F6" s="6">
        <v>78664.035000000003</v>
      </c>
      <c r="G6" s="6">
        <v>1.4570000000000001</v>
      </c>
      <c r="H6" s="6">
        <v>89635.463000000003</v>
      </c>
      <c r="I6" s="6">
        <v>1.857</v>
      </c>
      <c r="J6" s="6">
        <v>81138.875</v>
      </c>
      <c r="K6" s="6">
        <f t="shared" si="0"/>
        <v>1.7523333333333335</v>
      </c>
      <c r="L6" s="10">
        <f t="shared" si="1"/>
        <v>83146.12433333334</v>
      </c>
    </row>
    <row r="7" spans="1:12" ht="72" x14ac:dyDescent="0.25">
      <c r="A7" s="12" t="s">
        <v>12</v>
      </c>
      <c r="B7" s="4" t="s">
        <v>13</v>
      </c>
      <c r="C7" s="6">
        <v>26.611999999999998</v>
      </c>
      <c r="D7" s="6">
        <v>61936.695</v>
      </c>
      <c r="E7" s="6">
        <v>1.7689999999999999</v>
      </c>
      <c r="F7" s="6">
        <v>60597.546000000002</v>
      </c>
      <c r="G7" s="6">
        <v>1.8160000000000001</v>
      </c>
      <c r="H7" s="6">
        <v>60435.192000000003</v>
      </c>
      <c r="I7" s="6">
        <v>1.7889999999999999</v>
      </c>
      <c r="J7" s="6">
        <v>61021.786999999997</v>
      </c>
      <c r="K7" s="6">
        <f t="shared" si="0"/>
        <v>1.7913333333333332</v>
      </c>
      <c r="L7" s="9">
        <f t="shared" si="1"/>
        <v>60684.841666666674</v>
      </c>
    </row>
    <row r="8" spans="1:12" ht="72" x14ac:dyDescent="0.25">
      <c r="A8" s="12" t="s">
        <v>14</v>
      </c>
      <c r="B8" s="4" t="s">
        <v>15</v>
      </c>
      <c r="C8" s="6">
        <v>26.48</v>
      </c>
      <c r="D8" s="6">
        <v>96815.615999999995</v>
      </c>
      <c r="E8" s="6">
        <v>1.98</v>
      </c>
      <c r="F8" s="7">
        <v>92904.815000000002</v>
      </c>
      <c r="G8" s="6">
        <v>1.7809999999999999</v>
      </c>
      <c r="H8" s="7">
        <v>83616.956999999995</v>
      </c>
      <c r="I8" s="6">
        <v>1.7669999999999999</v>
      </c>
      <c r="J8" s="7">
        <v>93302.47</v>
      </c>
      <c r="K8" s="6">
        <f t="shared" si="0"/>
        <v>1.8426666666666669</v>
      </c>
      <c r="L8" s="10">
        <f t="shared" si="1"/>
        <v>89941.41399999999</v>
      </c>
    </row>
    <row r="9" spans="1:12" x14ac:dyDescent="0.25">
      <c r="A9" s="12"/>
      <c r="B9" s="13" t="s">
        <v>22</v>
      </c>
      <c r="C9" s="6">
        <f>AVERAGE(C3:C8)</f>
        <v>25.226833333333332</v>
      </c>
      <c r="D9" s="6">
        <f t="shared" ref="D9:J9" si="2">AVERAGE(D3:D8)</f>
        <v>54011.427333333333</v>
      </c>
      <c r="E9" s="6">
        <f t="shared" si="2"/>
        <v>1.7170000000000003</v>
      </c>
      <c r="F9" s="6">
        <f t="shared" si="2"/>
        <v>53793.157666666666</v>
      </c>
      <c r="G9" s="6">
        <f t="shared" si="2"/>
        <v>1.5725</v>
      </c>
      <c r="H9" s="6">
        <f t="shared" si="2"/>
        <v>53508.424500000001</v>
      </c>
      <c r="I9" s="6">
        <f t="shared" si="2"/>
        <v>1.7453333333333332</v>
      </c>
      <c r="J9" s="6">
        <f t="shared" si="2"/>
        <v>53737.317166666675</v>
      </c>
      <c r="K9" s="6">
        <f t="shared" ref="K9" si="3">AVERAGE(K3:K8)</f>
        <v>1.6782777777777778</v>
      </c>
      <c r="L9" s="6">
        <f t="shared" ref="L9" si="4">AVERAGE(L3:L8)</f>
        <v>53679.633111111114</v>
      </c>
    </row>
    <row r="10" spans="1:12" x14ac:dyDescent="0.25">
      <c r="A10" s="12"/>
      <c r="B10" s="13"/>
      <c r="C10" s="13"/>
      <c r="D10" s="13" t="s">
        <v>22</v>
      </c>
      <c r="E10" s="6">
        <f>AVERAGE(E9,G9,I9)</f>
        <v>1.6782777777777778</v>
      </c>
      <c r="F10" s="6">
        <f>AVERAGE(F9,H9,J9)</f>
        <v>53679.633111111114</v>
      </c>
      <c r="G10" s="13"/>
      <c r="H10" s="13"/>
      <c r="I10" s="13"/>
      <c r="J10" s="13"/>
      <c r="K10" s="13"/>
      <c r="L10" s="13"/>
    </row>
  </sheetData>
  <mergeCells count="7">
    <mergeCell ref="K1:L1"/>
    <mergeCell ref="A1:A2"/>
    <mergeCell ref="B1:B2"/>
    <mergeCell ref="C1:D1"/>
    <mergeCell ref="E1:F1"/>
    <mergeCell ref="G1:H1"/>
    <mergeCell ref="I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90" zoomScaleNormal="90" workbookViewId="0">
      <selection activeCell="I17" sqref="I17"/>
    </sheetView>
  </sheetViews>
  <sheetFormatPr defaultRowHeight="14.4" x14ac:dyDescent="0.25"/>
  <cols>
    <col min="1" max="1" width="28.88671875" style="1" customWidth="1"/>
    <col min="2" max="2" width="43.44140625" bestFit="1" customWidth="1"/>
    <col min="3" max="3" width="10.5546875" bestFit="1" customWidth="1"/>
    <col min="4" max="4" width="13" bestFit="1" customWidth="1"/>
    <col min="5" max="5" width="10.5546875" bestFit="1" customWidth="1"/>
    <col min="6" max="6" width="13" bestFit="1" customWidth="1"/>
    <col min="7" max="7" width="10.5546875" bestFit="1" customWidth="1"/>
    <col min="8" max="8" width="13" bestFit="1" customWidth="1"/>
    <col min="9" max="9" width="10.5546875" bestFit="1" customWidth="1"/>
    <col min="10" max="10" width="13" bestFit="1" customWidth="1"/>
    <col min="11" max="11" width="10.5546875" bestFit="1" customWidth="1"/>
    <col min="12" max="12" width="13" bestFit="1" customWidth="1"/>
  </cols>
  <sheetData>
    <row r="1" spans="1:12" x14ac:dyDescent="0.25">
      <c r="A1" s="16" t="s">
        <v>24</v>
      </c>
      <c r="B1" s="18" t="s">
        <v>3</v>
      </c>
      <c r="C1" s="14" t="s">
        <v>23</v>
      </c>
      <c r="D1" s="15"/>
      <c r="E1" s="14">
        <v>2</v>
      </c>
      <c r="F1" s="15"/>
      <c r="G1" s="14">
        <v>3</v>
      </c>
      <c r="H1" s="15"/>
      <c r="I1" s="14">
        <v>4</v>
      </c>
      <c r="J1" s="15"/>
      <c r="K1" s="14" t="s">
        <v>53</v>
      </c>
      <c r="L1" s="15"/>
    </row>
    <row r="2" spans="1:12" ht="43.2" customHeight="1" x14ac:dyDescent="0.25">
      <c r="A2" s="17"/>
      <c r="B2" s="19"/>
      <c r="C2" s="12" t="s">
        <v>1</v>
      </c>
      <c r="D2" s="12" t="s">
        <v>2</v>
      </c>
      <c r="E2" s="12" t="s">
        <v>1</v>
      </c>
      <c r="F2" s="12" t="s">
        <v>2</v>
      </c>
      <c r="G2" s="12" t="s">
        <v>1</v>
      </c>
      <c r="H2" s="12" t="s">
        <v>2</v>
      </c>
      <c r="I2" s="12" t="s">
        <v>1</v>
      </c>
      <c r="J2" s="12" t="s">
        <v>2</v>
      </c>
      <c r="K2" s="12" t="s">
        <v>1</v>
      </c>
      <c r="L2" s="12" t="s">
        <v>2</v>
      </c>
    </row>
    <row r="3" spans="1:12" ht="28.8" x14ac:dyDescent="0.25">
      <c r="A3" s="12" t="s">
        <v>16</v>
      </c>
      <c r="B3" s="20" t="s">
        <v>4</v>
      </c>
      <c r="C3" s="11">
        <v>23.189</v>
      </c>
      <c r="D3" s="11">
        <v>14471.366</v>
      </c>
      <c r="E3" s="11">
        <v>1.78</v>
      </c>
      <c r="F3" s="11">
        <v>21689.678</v>
      </c>
      <c r="G3" s="11">
        <v>1.782</v>
      </c>
      <c r="H3" s="11">
        <v>15685.7</v>
      </c>
      <c r="I3" s="11">
        <v>1.7749999999999999</v>
      </c>
      <c r="J3" s="11">
        <v>15730.305</v>
      </c>
      <c r="K3" s="6">
        <f>AVERAGE(E3,G3,I3)</f>
        <v>1.7789999999999999</v>
      </c>
      <c r="L3" s="8">
        <f>AVERAGE(F3,H3,J3)</f>
        <v>17701.894333333334</v>
      </c>
    </row>
    <row r="4" spans="1:12" ht="28.8" x14ac:dyDescent="0.25">
      <c r="A4" s="12" t="s">
        <v>17</v>
      </c>
      <c r="B4" s="20"/>
      <c r="C4" s="11">
        <v>21.800999999999998</v>
      </c>
      <c r="D4" s="11">
        <v>15382.172</v>
      </c>
      <c r="E4" s="11">
        <v>1.95</v>
      </c>
      <c r="F4" s="11">
        <v>15641.386</v>
      </c>
      <c r="G4" s="11">
        <v>1.657</v>
      </c>
      <c r="H4" s="11">
        <v>15087.018</v>
      </c>
      <c r="I4" s="11">
        <v>1.782</v>
      </c>
      <c r="J4" s="11">
        <v>14963.463</v>
      </c>
      <c r="K4" s="6">
        <f t="shared" ref="K4:L8" si="0">AVERAGE(E4,G4,I4)</f>
        <v>1.7963333333333333</v>
      </c>
      <c r="L4" s="8">
        <f t="shared" si="0"/>
        <v>15230.622333333333</v>
      </c>
    </row>
    <row r="5" spans="1:12" ht="28.8" x14ac:dyDescent="0.25">
      <c r="A5" s="12" t="s">
        <v>18</v>
      </c>
      <c r="B5" s="20"/>
      <c r="C5" s="11">
        <v>21.434999999999999</v>
      </c>
      <c r="D5" s="11">
        <v>15329.712</v>
      </c>
      <c r="E5" s="11">
        <v>1.79</v>
      </c>
      <c r="F5" s="11">
        <v>15175.5</v>
      </c>
      <c r="G5" s="11">
        <v>1.496</v>
      </c>
      <c r="H5" s="11">
        <v>15396.132</v>
      </c>
      <c r="I5" s="11">
        <v>1.7709999999999999</v>
      </c>
      <c r="J5" s="11">
        <v>15063.65</v>
      </c>
      <c r="K5" s="6">
        <f t="shared" si="0"/>
        <v>1.6856666666666669</v>
      </c>
      <c r="L5" s="8">
        <f t="shared" si="0"/>
        <v>15211.760666666667</v>
      </c>
    </row>
    <row r="6" spans="1:12" ht="28.8" x14ac:dyDescent="0.25">
      <c r="A6" s="12" t="s">
        <v>19</v>
      </c>
      <c r="B6" s="20"/>
      <c r="C6" s="11">
        <v>26.234999999999999</v>
      </c>
      <c r="D6" s="11">
        <v>15126.904</v>
      </c>
      <c r="E6" s="11">
        <v>4.4349999999999996</v>
      </c>
      <c r="F6" s="11">
        <v>15129.611999999999</v>
      </c>
      <c r="G6" s="11">
        <v>1.5389999999999999</v>
      </c>
      <c r="H6" s="11">
        <v>15429.971</v>
      </c>
      <c r="I6" s="11">
        <v>1.85</v>
      </c>
      <c r="J6" s="11">
        <v>15327.83</v>
      </c>
      <c r="K6" s="6">
        <f t="shared" si="0"/>
        <v>2.6080000000000001</v>
      </c>
      <c r="L6" s="8">
        <f t="shared" si="0"/>
        <v>15295.804333333333</v>
      </c>
    </row>
    <row r="7" spans="1:12" ht="28.8" x14ac:dyDescent="0.25">
      <c r="A7" s="12" t="s">
        <v>20</v>
      </c>
      <c r="B7" s="20"/>
      <c r="C7" s="11">
        <v>25.991</v>
      </c>
      <c r="D7" s="11">
        <v>15240.144</v>
      </c>
      <c r="E7" s="11">
        <v>1.7829999999999999</v>
      </c>
      <c r="F7" s="11">
        <v>15329.429</v>
      </c>
      <c r="G7" s="11">
        <v>1.794</v>
      </c>
      <c r="H7" s="11">
        <v>15407.081</v>
      </c>
      <c r="I7" s="11">
        <v>1.8080000000000001</v>
      </c>
      <c r="J7" s="11">
        <v>14915.619000000001</v>
      </c>
      <c r="K7" s="6">
        <f t="shared" si="0"/>
        <v>1.7949999999999999</v>
      </c>
      <c r="L7" s="8">
        <f t="shared" si="0"/>
        <v>15217.376333333334</v>
      </c>
    </row>
    <row r="8" spans="1:12" ht="28.8" x14ac:dyDescent="0.25">
      <c r="A8" s="12" t="s">
        <v>21</v>
      </c>
      <c r="B8" s="20"/>
      <c r="C8" s="11">
        <v>32.161000000000001</v>
      </c>
      <c r="D8" s="11">
        <v>15241.898999999999</v>
      </c>
      <c r="E8" s="11">
        <v>1.8029999999999999</v>
      </c>
      <c r="F8" s="11">
        <v>14895.26</v>
      </c>
      <c r="G8" s="11">
        <v>1.802</v>
      </c>
      <c r="H8" s="11">
        <v>15660.438</v>
      </c>
      <c r="I8" s="11">
        <v>1.87</v>
      </c>
      <c r="J8" s="11">
        <v>15309.665999999999</v>
      </c>
      <c r="K8" s="6">
        <f t="shared" si="0"/>
        <v>1.825</v>
      </c>
      <c r="L8" s="8">
        <f t="shared" si="0"/>
        <v>15288.454666666667</v>
      </c>
    </row>
    <row r="9" spans="1:12" x14ac:dyDescent="0.25">
      <c r="A9" s="12"/>
      <c r="B9" s="13" t="s">
        <v>22</v>
      </c>
      <c r="C9" s="11">
        <f>AVERAGE(C3:C8)</f>
        <v>25.135333333333335</v>
      </c>
      <c r="D9" s="11">
        <f t="shared" ref="D9:L9" si="1">AVERAGE(D3:D8)</f>
        <v>15132.032833333336</v>
      </c>
      <c r="E9" s="11">
        <f t="shared" si="1"/>
        <v>2.2568333333333328</v>
      </c>
      <c r="F9" s="11">
        <f t="shared" si="1"/>
        <v>16310.144166666665</v>
      </c>
      <c r="G9" s="11">
        <f t="shared" si="1"/>
        <v>1.6783333333333335</v>
      </c>
      <c r="H9" s="11">
        <f t="shared" si="1"/>
        <v>15444.39</v>
      </c>
      <c r="I9" s="11">
        <f t="shared" si="1"/>
        <v>1.809333333333333</v>
      </c>
      <c r="J9" s="11">
        <f t="shared" si="1"/>
        <v>15218.422166666665</v>
      </c>
      <c r="K9" s="6">
        <f t="shared" si="1"/>
        <v>1.9148333333333332</v>
      </c>
      <c r="L9" s="6">
        <f t="shared" si="1"/>
        <v>15657.652111111112</v>
      </c>
    </row>
    <row r="10" spans="1:12" x14ac:dyDescent="0.25">
      <c r="A10" s="12"/>
      <c r="B10" s="13"/>
      <c r="C10" s="13"/>
      <c r="D10" s="13" t="s">
        <v>22</v>
      </c>
      <c r="E10" s="11">
        <f>AVERAGE(E9,G9,I9)</f>
        <v>1.9148333333333332</v>
      </c>
      <c r="F10" s="11">
        <f>AVERAGE(F9,H9,J9)</f>
        <v>15657.652111111109</v>
      </c>
      <c r="G10" s="13"/>
      <c r="H10" s="13"/>
      <c r="I10" s="13"/>
      <c r="J10" s="13"/>
      <c r="K10" s="13"/>
      <c r="L10" s="13"/>
    </row>
  </sheetData>
  <mergeCells count="8">
    <mergeCell ref="I1:J1"/>
    <mergeCell ref="K1:L1"/>
    <mergeCell ref="B3:B8"/>
    <mergeCell ref="A1:A2"/>
    <mergeCell ref="B1:B2"/>
    <mergeCell ref="C1:D1"/>
    <mergeCell ref="E1:F1"/>
    <mergeCell ref="G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scan_mcv performance comparison</vt:lpstr>
      <vt:lpstr>v0&amp;v4-enable_material-on</vt:lpstr>
      <vt:lpstr>v0-explain-enable_material-off</vt:lpstr>
      <vt:lpstr>v4-explain-enable_material-off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2026-08-28T11:41:13Z</dcterms:created>
  <dcterms:modified xsi:type="dcterms:W3CDTF">2026-08-29T07:15:04Z</dcterms:modified>
</cp:coreProperties>
</file>